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853BDCAF-8B1D-45B8-844E-313CB9B3B0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F5" i="1"/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<sst xmlns="http://schemas.openxmlformats.org/spreadsheetml/2006/main" count="45" uniqueCount="39">
  <si>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</si>
  <si>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</si>
  <si>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</si>
  <si>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</si>
  <si>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</si>
  <si>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</si>
  <si>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</si>
  <si>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</si>
  <si>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</si>
  <si>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</si>
  <si>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</si>
  <si>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</si>
  <si>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</si>
  <si>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</si>
  <si>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</si>
  <si>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</si>
  <si>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</si>
  <si>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</si>
  <si>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</si>
  <si>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</si>
  <si>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</si>
  <si>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</si>
  <si>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</si>
  <si>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</si>
  <si>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</si>
  <si>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</si>
  <si>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</si>
  <si>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</si>
  <si>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</si>
  <si>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</si>
  <si>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</si>
  <si>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</si>
  <si>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</si>
  <si>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</si>
  <si>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</si>
  <si>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</si>
  <si>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SEÇİL KAYNAK</t>
  </si>
  <si>
    <t>ZİRVE OLUK</t>
  </si>
  <si>
    <t>KAYSERİ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</si>
</sst>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I1" sqref="I1"/>
      <selection pane="bottomLeft" activeCell="C23" sqref="C23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38</v>
      </c>
      <c r="C1" s="76"/>
      <c r="D1" s="77"/>
      <c r="E1" s="2"/>
      <c r="F1" s="54" t="s">
        <v>0</v>
      </c>
      <c r="G1" s="55"/>
      <c r="H1" s="56" t="s">
        <v>1</v>
      </c>
      <c r="I1" s="57">
        <v>44480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36</v>
      </c>
      <c r="B4" s="53">
        <v>44482</v>
      </c>
      <c r="C4" s="8"/>
      <c r="D4" s="9">
        <v>9066</v>
      </c>
      <c r="E4" s="6"/>
      <c r="F4" s="7" t="str">
        <f t="shared" ref="F4:F5" si="0">A4</f>
        <v>SEÇİL KAYNAK</v>
      </c>
      <c r="G4" s="15"/>
      <c r="H4" s="11"/>
      <c r="I4" s="60">
        <f>D4-G4-H4</f>
        <v>9066</v>
      </c>
      <c r="J4" s="57"/>
    </row>
    <row r="5" spans="1:10" ht="18.75" x14ac:dyDescent="0.3">
      <c r="A5" s="7" t="s">
        <v>37</v>
      </c>
      <c r="B5" s="53">
        <v>44482</v>
      </c>
      <c r="C5" s="8"/>
      <c r="D5" s="9">
        <v>10350.049999999999</v>
      </c>
      <c r="E5" s="6"/>
      <c r="F5" s="7" t="str">
        <f t="shared" si="0"/>
        <v>ZİRVE OLUK</v>
      </c>
      <c r="G5" s="15">
        <v>7000</v>
      </c>
      <c r="H5" s="11"/>
      <c r="I5" s="60">
        <f t="shared" ref="I5" si="1">D5-G5-H5</f>
        <v>3350.0499999999993</v>
      </c>
      <c r="J5" s="55"/>
    </row>
    <row r="6" spans="1:10" ht="18.75" x14ac:dyDescent="0.3">
      <c r="A6" s="7"/>
      <c r="B6" s="53"/>
      <c r="C6" s="8"/>
      <c r="D6" s="9"/>
      <c r="E6" s="6"/>
      <c r="F6" s="7"/>
      <c r="G6" s="15"/>
      <c r="H6" s="11"/>
      <c r="I6" s="60"/>
      <c r="J6" s="57"/>
    </row>
    <row r="7" spans="1:10" ht="18.75" x14ac:dyDescent="0.3">
      <c r="A7" s="7"/>
      <c r="B7" s="53"/>
      <c r="C7" s="8"/>
      <c r="D7" s="9"/>
      <c r="E7" s="6"/>
      <c r="F7" s="7"/>
      <c r="G7" s="15"/>
      <c r="H7" s="11"/>
      <c r="I7" s="60"/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500</v>
      </c>
      <c r="H16" s="12"/>
      <c r="I16" s="60"/>
      <c r="J16" s="55"/>
    </row>
    <row r="17" spans="1:13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3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3" ht="19.5" thickBot="1" x14ac:dyDescent="0.35">
      <c r="A19" s="82" t="s">
        <v>10</v>
      </c>
      <c r="B19" s="83"/>
      <c r="C19" s="84"/>
      <c r="D19" s="19">
        <f>SUM(D4:D15)</f>
        <v>19416.05</v>
      </c>
      <c r="E19" s="20"/>
      <c r="F19" s="61" t="s">
        <v>10</v>
      </c>
      <c r="G19" s="62">
        <f>G4+G5+G6+G7+G8+G16+G9+G10+G11+G12+G13+G15+G14</f>
        <v>7500</v>
      </c>
      <c r="H19" s="63">
        <f>SUM(H4:H18)</f>
        <v>0</v>
      </c>
      <c r="I19" s="64">
        <f>SUM(I4:I18)</f>
        <v>12416.05</v>
      </c>
      <c r="J19" s="65"/>
    </row>
    <row r="20" spans="1:13" ht="15.75" thickBot="1" x14ac:dyDescent="0.3">
      <c r="M20">
        <v>65</v>
      </c>
    </row>
    <row r="21" spans="1:13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3" ht="18.75" x14ac:dyDescent="0.25">
      <c r="A22" s="23" t="s">
        <v>15</v>
      </c>
      <c r="B22" s="4">
        <v>161724</v>
      </c>
      <c r="C22" s="4">
        <v>162354</v>
      </c>
      <c r="D22" s="24">
        <f>B22-C22</f>
        <v>-630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3" ht="18.75" x14ac:dyDescent="0.3">
      <c r="A23" s="23" t="s">
        <v>18</v>
      </c>
      <c r="B23" s="27">
        <v>450</v>
      </c>
      <c r="C23" s="28"/>
      <c r="D23" s="29">
        <f>B23/D22</f>
        <v>-0.7142857142857143</v>
      </c>
      <c r="F23" s="30" t="s">
        <v>19</v>
      </c>
      <c r="G23" s="31">
        <v>495</v>
      </c>
      <c r="H23" s="31"/>
      <c r="I23" s="13"/>
    </row>
    <row r="24" spans="1:13" ht="19.5" thickBot="1" x14ac:dyDescent="0.3">
      <c r="A24" s="32" t="s">
        <v>20</v>
      </c>
      <c r="B24" s="33">
        <f>G30</f>
        <v>570</v>
      </c>
      <c r="C24" s="34">
        <f>D19</f>
        <v>19416.05</v>
      </c>
      <c r="D24" s="35">
        <f>SUM(B24/C24)</f>
        <v>2.9357155549146197E-2</v>
      </c>
      <c r="F24" s="36" t="s">
        <v>21</v>
      </c>
      <c r="G24" s="10">
        <v>75</v>
      </c>
      <c r="H24" s="10"/>
      <c r="I24" s="13"/>
    </row>
    <row r="25" spans="1:13" ht="18.75" x14ac:dyDescent="0.25">
      <c r="A25" s="37"/>
      <c r="B25" s="38"/>
      <c r="C25" s="39"/>
      <c r="D25" s="40"/>
      <c r="F25" s="36" t="s">
        <v>22</v>
      </c>
      <c r="G25" s="10">
        <v>0</v>
      </c>
      <c r="H25" s="10"/>
      <c r="I25" s="13"/>
    </row>
    <row r="26" spans="1:13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3" ht="18.75" x14ac:dyDescent="0.3">
      <c r="A27" s="73" t="s">
        <v>30</v>
      </c>
      <c r="B27" s="74"/>
      <c r="F27" s="36"/>
      <c r="G27" s="10"/>
      <c r="H27" s="10"/>
      <c r="I27" s="13"/>
    </row>
    <row r="28" spans="1:13" ht="18.75" x14ac:dyDescent="0.3">
      <c r="A28" s="67"/>
      <c r="B28" s="68">
        <v>0</v>
      </c>
      <c r="F28" s="36"/>
      <c r="G28" s="10"/>
      <c r="H28" s="10"/>
      <c r="I28" s="42"/>
    </row>
    <row r="29" spans="1:13" ht="19.5" thickBot="1" x14ac:dyDescent="0.35">
      <c r="A29" s="67"/>
      <c r="B29" s="68">
        <v>0</v>
      </c>
      <c r="F29" s="43"/>
      <c r="G29" s="44"/>
      <c r="H29" s="44"/>
      <c r="I29" s="42"/>
    </row>
    <row r="30" spans="1:13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570</v>
      </c>
      <c r="H30" s="46">
        <f>SUM(H23:H29)</f>
        <v>0</v>
      </c>
      <c r="I30" s="46">
        <f>SUM(I23:I29)</f>
        <v>0</v>
      </c>
    </row>
    <row r="31" spans="1:13" ht="18.75" x14ac:dyDescent="0.3">
      <c r="A31" s="37"/>
      <c r="B31" s="71"/>
      <c r="C31" s="47"/>
    </row>
    <row r="32" spans="1:13" ht="18.75" x14ac:dyDescent="0.3">
      <c r="A32" s="54" t="s">
        <v>31</v>
      </c>
      <c r="B32" s="72">
        <f>B30+G35</f>
        <v>6930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570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6930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2021-09-09T05:31:49Z</cp:lastPrinted>
  <dcterms:created xsi:type="dcterms:W3CDTF">2015-06-05T18:17:20Z</dcterms:created>
  <dcterms:modified xsi:type="dcterms:W3CDTF">2021-10-15T07:49:48Z</dcterms:modified>
</cp:coreProperties>
</file>